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255" windowHeight="10395"/>
  </bookViews>
  <sheets>
    <sheet name="開課資料" sheetId="2" r:id="rId1"/>
    <sheet name="學生資料" sheetId="1" r:id="rId2"/>
  </sheets>
  <externalReferences>
    <externalReference r:id="rId3"/>
  </externalReferences>
  <definedNames>
    <definedName name="_xlnm._FilterDatabase" localSheetId="0" hidden="1">開課資料!$A$1:$I$11</definedName>
    <definedName name="_xlnm._FilterDatabase" localSheetId="1" hidden="1">學生資料!$A$1:$I$613</definedName>
    <definedName name="身心障104上重補修資料">'[1]1041重補修名單'!$1:$1048576</definedName>
    <definedName name="身心障資料">[1]身心障名單!$A:$H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J3" i="1"/>
  <c r="J4" i="1"/>
  <c r="J5" i="1"/>
  <c r="J6" i="1"/>
  <c r="J7" i="1"/>
  <c r="J8" i="1"/>
  <c r="J9" i="1"/>
  <c r="J10" i="1"/>
  <c r="J11" i="1"/>
  <c r="J12" i="1"/>
  <c r="J13" i="1"/>
  <c r="K2" i="1"/>
  <c r="J2" i="1"/>
  <c r="G3" i="2"/>
  <c r="G4" i="2"/>
  <c r="G5" i="2"/>
  <c r="G6" i="2"/>
  <c r="G7" i="2"/>
  <c r="G8" i="2"/>
  <c r="G9" i="2"/>
  <c r="G10" i="2"/>
  <c r="G11" i="2"/>
  <c r="G2" i="2"/>
</calcChain>
</file>

<file path=xl/sharedStrings.xml><?xml version="1.0" encoding="utf-8"?>
<sst xmlns="http://schemas.openxmlformats.org/spreadsheetml/2006/main" count="188" uniqueCount="64">
  <si>
    <t>班級</t>
    <phoneticPr fontId="1" type="noConversion"/>
  </si>
  <si>
    <t>學號</t>
  </si>
  <si>
    <t>姓名</t>
  </si>
  <si>
    <t>學期</t>
  </si>
  <si>
    <t>屬性</t>
  </si>
  <si>
    <t>科目名稱</t>
  </si>
  <si>
    <t>學分</t>
  </si>
  <si>
    <t>餐三甲</t>
  </si>
  <si>
    <t>018005</t>
  </si>
  <si>
    <t>方仁佑</t>
  </si>
  <si>
    <t>二上</t>
  </si>
  <si>
    <t>必</t>
  </si>
  <si>
    <t>英語文</t>
  </si>
  <si>
    <t>餐三乙</t>
  </si>
  <si>
    <t>三上</t>
  </si>
  <si>
    <t>一上</t>
  </si>
  <si>
    <t>數學</t>
  </si>
  <si>
    <t>音樂</t>
  </si>
  <si>
    <t>二下</t>
  </si>
  <si>
    <t>一下</t>
  </si>
  <si>
    <t>美術</t>
  </si>
  <si>
    <t>餐旅概論</t>
  </si>
  <si>
    <t>018075</t>
  </si>
  <si>
    <t>謝育修</t>
  </si>
  <si>
    <t>國語文</t>
  </si>
  <si>
    <t>三下</t>
  </si>
  <si>
    <t>觀光餐旅英語會話</t>
  </si>
  <si>
    <t>科目名稱學期屬性學分</t>
  </si>
  <si>
    <t>英語文二上必2</t>
  </si>
  <si>
    <t>英語文三上必2</t>
  </si>
  <si>
    <t>數學一上必3</t>
  </si>
  <si>
    <t>數學二下必2</t>
  </si>
  <si>
    <t>美術一下必2</t>
  </si>
  <si>
    <t>音樂一上必2</t>
  </si>
  <si>
    <t>餐旅概論三上必1</t>
  </si>
  <si>
    <t>國語文三上必2</t>
  </si>
  <si>
    <t>英語文三下必2</t>
  </si>
  <si>
    <t>觀光餐旅英語會話三下必2</t>
  </si>
  <si>
    <t/>
  </si>
  <si>
    <t>姓0名</t>
  </si>
  <si>
    <t>方0佑</t>
  </si>
  <si>
    <t>謝0修</t>
  </si>
  <si>
    <t>授課教師</t>
  </si>
  <si>
    <t>專班上課時間、地點&amp;自學班拿作業時間、地點</t>
  </si>
  <si>
    <t>領域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</si>
  <si>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</si>
  <si>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</si>
  <si>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</si>
  <si>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美術</t>
    <phoneticPr fontId="1" type="noConversion"/>
  </si>
  <si>
    <t>音樂</t>
    <phoneticPr fontId="1" type="noConversion"/>
  </si>
  <si>
    <t>餐飲</t>
    <phoneticPr fontId="1" type="noConversion"/>
  </si>
  <si>
    <t>人數</t>
    <phoneticPr fontId="1" type="noConversion"/>
  </si>
  <si>
    <t>梁麗梅</t>
    <phoneticPr fontId="1" type="noConversion"/>
  </si>
  <si>
    <t>馮秀儀</t>
    <phoneticPr fontId="1" type="noConversion"/>
  </si>
  <si>
    <t>梁麗梅</t>
    <phoneticPr fontId="1" type="noConversion"/>
  </si>
  <si>
    <t>陳姵妏</t>
    <phoneticPr fontId="1" type="noConversion"/>
  </si>
  <si>
    <t>林羿君</t>
    <phoneticPr fontId="1" type="noConversion"/>
  </si>
  <si>
    <t>林羿君</t>
    <phoneticPr fontId="1" type="noConversion"/>
  </si>
  <si>
    <t>劉威志</t>
    <phoneticPr fontId="1" type="noConversion"/>
  </si>
  <si>
    <t>李滙慈</t>
    <phoneticPr fontId="1" type="noConversion"/>
  </si>
  <si>
    <t>自學班8/12教務處</t>
    <phoneticPr fontId="1" type="noConversion"/>
  </si>
  <si>
    <t>自學班8/12教務處</t>
    <phoneticPr fontId="1" type="noConversion"/>
  </si>
  <si>
    <t>自學班8/12教務處</t>
    <phoneticPr fontId="1" type="noConversion"/>
  </si>
  <si>
    <t>許嫣甄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</si>
</sst>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AA\Desktop\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zoomScaleNormal="100" workbookViewId="0">
      <selection activeCell="I23" sqref="I23"/>
    </sheetView>
  </sheetViews>
  <sheetFormatPr defaultRowHeight="18.75"/>
  <cols>
    <col min="2" max="2" width="21.875" style="2" bestFit="1" customWidth="1"/>
    <col min="3" max="5" width="9" style="2"/>
    <col min="6" max="6" width="31.375" style="2" bestFit="1" customWidth="1"/>
    <col min="7" max="7" width="6.75" style="2" bestFit="1" customWidth="1"/>
    <col min="8" max="8" width="9.75" style="2" bestFit="1" customWidth="1"/>
    <col min="9" max="9" width="47.125" style="2" bestFit="1" customWidth="1"/>
    <col min="10" max="20" width="8.125" style="2" customWidth="1"/>
    <col min="21" max="21" width="7.5" style="2" customWidth="1"/>
    <col min="22" max="22" width="6" style="2" customWidth="1"/>
    <col min="23" max="24" width="10.25" style="2" customWidth="1"/>
    <col min="25" max="25" width="6" style="2" customWidth="1"/>
    <col min="26" max="30" width="8.125" style="2" customWidth="1"/>
    <col min="31" max="32" width="17.125" style="2" customWidth="1"/>
    <col min="33" max="33" width="6" style="2" customWidth="1"/>
    <col min="34" max="40" width="8.125" style="2" customWidth="1"/>
    <col min="41" max="41" width="11.625" style="2" bestFit="1" customWidth="1"/>
    <col min="42" max="42" width="6.25" style="2" customWidth="1"/>
    <col min="43" max="16384" width="9" style="2"/>
  </cols>
  <sheetData>
    <row r="1" spans="1:16" ht="19.5" thickTop="1">
      <c r="A1" s="8" t="s">
        <v>44</v>
      </c>
      <c r="B1" s="9" t="s">
        <v>5</v>
      </c>
      <c r="C1" s="9" t="s">
        <v>3</v>
      </c>
      <c r="D1" s="9" t="s">
        <v>4</v>
      </c>
      <c r="E1" s="9" t="s">
        <v>6</v>
      </c>
      <c r="F1" s="9" t="s">
        <v>27</v>
      </c>
      <c r="G1" s="9" t="s">
        <v>51</v>
      </c>
      <c r="H1" s="10" t="s">
        <v>42</v>
      </c>
      <c r="I1" s="11" t="s">
        <v>43</v>
      </c>
      <c r="P1" s="1"/>
    </row>
    <row r="2" spans="1:16" ht="19.5" thickBot="1">
      <c r="A2" s="4" t="s">
        <v>45</v>
      </c>
      <c r="B2" s="5" t="s">
        <v>24</v>
      </c>
      <c r="C2" s="5" t="s">
        <v>14</v>
      </c>
      <c r="D2" s="5" t="s">
        <v>11</v>
      </c>
      <c r="E2" s="5">
        <v>2</v>
      </c>
      <c r="F2" s="5" t="s">
        <v>35</v>
      </c>
      <c r="G2" s="5">
        <f>COUNTIF(學生資料!I:I,開課資料!F2)</f>
        <v>1</v>
      </c>
      <c r="H2" s="5" t="s">
        <v>55</v>
      </c>
      <c r="I2" s="12" t="s">
        <v>60</v>
      </c>
      <c r="P2" s="1"/>
    </row>
    <row r="3" spans="1:16" ht="20.25" thickTop="1" thickBot="1">
      <c r="A3" s="6" t="s">
        <v>46</v>
      </c>
      <c r="B3" s="7" t="s">
        <v>12</v>
      </c>
      <c r="C3" s="7" t="s">
        <v>10</v>
      </c>
      <c r="D3" s="7" t="s">
        <v>11</v>
      </c>
      <c r="E3" s="7">
        <v>2</v>
      </c>
      <c r="F3" s="7" t="s">
        <v>28</v>
      </c>
      <c r="G3" s="7">
        <f>COUNTIF(學生資料!I:I,開課資料!F3)</f>
        <v>2</v>
      </c>
      <c r="H3" s="7" t="s">
        <v>53</v>
      </c>
      <c r="I3" s="12" t="s">
        <v>61</v>
      </c>
      <c r="P3" s="1"/>
    </row>
    <row r="4" spans="1:16" ht="20.25" thickTop="1" thickBot="1">
      <c r="A4" s="6" t="s">
        <v>46</v>
      </c>
      <c r="B4" s="7" t="s">
        <v>12</v>
      </c>
      <c r="C4" s="7" t="s">
        <v>14</v>
      </c>
      <c r="D4" s="7" t="s">
        <v>11</v>
      </c>
      <c r="E4" s="7">
        <v>2</v>
      </c>
      <c r="F4" s="7" t="s">
        <v>29</v>
      </c>
      <c r="G4" s="7">
        <f>COUNTIF(學生資料!I:I,開課資料!F4)</f>
        <v>1</v>
      </c>
      <c r="H4" s="7" t="s">
        <v>53</v>
      </c>
      <c r="I4" s="12" t="s">
        <v>62</v>
      </c>
      <c r="P4" s="1"/>
    </row>
    <row r="5" spans="1:16" ht="20.25" thickTop="1" thickBot="1">
      <c r="A5" s="6" t="s">
        <v>46</v>
      </c>
      <c r="B5" s="7" t="s">
        <v>12</v>
      </c>
      <c r="C5" s="7" t="s">
        <v>25</v>
      </c>
      <c r="D5" s="7" t="s">
        <v>11</v>
      </c>
      <c r="E5" s="7">
        <v>2</v>
      </c>
      <c r="F5" s="7" t="s">
        <v>36</v>
      </c>
      <c r="G5" s="7">
        <f>COUNTIF(學生資料!I:I,開課資料!F5)</f>
        <v>2</v>
      </c>
      <c r="H5" s="7" t="s">
        <v>54</v>
      </c>
      <c r="I5" s="12" t="s">
        <v>61</v>
      </c>
      <c r="P5" s="1"/>
    </row>
    <row r="6" spans="1:16" ht="20.25" thickTop="1" thickBot="1">
      <c r="A6" s="6" t="s">
        <v>46</v>
      </c>
      <c r="B6" s="7" t="s">
        <v>26</v>
      </c>
      <c r="C6" s="7" t="s">
        <v>25</v>
      </c>
      <c r="D6" s="7" t="s">
        <v>11</v>
      </c>
      <c r="E6" s="7">
        <v>2</v>
      </c>
      <c r="F6" s="7" t="s">
        <v>37</v>
      </c>
      <c r="G6" s="7">
        <f>COUNTIF(學生資料!I:I,開課資料!F6)</f>
        <v>1</v>
      </c>
      <c r="H6" s="7" t="s">
        <v>52</v>
      </c>
      <c r="I6" s="12" t="s">
        <v>61</v>
      </c>
      <c r="P6" s="1"/>
    </row>
    <row r="7" spans="1:16" ht="20.25" thickTop="1" thickBot="1">
      <c r="A7" s="6" t="s">
        <v>47</v>
      </c>
      <c r="B7" s="7" t="s">
        <v>16</v>
      </c>
      <c r="C7" s="7" t="s">
        <v>15</v>
      </c>
      <c r="D7" s="7" t="s">
        <v>11</v>
      </c>
      <c r="E7" s="7">
        <v>3</v>
      </c>
      <c r="F7" s="7" t="s">
        <v>30</v>
      </c>
      <c r="G7" s="7">
        <f>COUNTIF(學生資料!I:I,開課資料!F7)</f>
        <v>1</v>
      </c>
      <c r="H7" s="7" t="s">
        <v>56</v>
      </c>
      <c r="I7" s="12" t="s">
        <v>61</v>
      </c>
      <c r="P7" s="1"/>
    </row>
    <row r="8" spans="1:16" ht="20.25" thickTop="1" thickBot="1">
      <c r="A8" s="6" t="s">
        <v>47</v>
      </c>
      <c r="B8" s="7" t="s">
        <v>16</v>
      </c>
      <c r="C8" s="7" t="s">
        <v>18</v>
      </c>
      <c r="D8" s="7" t="s">
        <v>11</v>
      </c>
      <c r="E8" s="7">
        <v>2</v>
      </c>
      <c r="F8" s="7" t="s">
        <v>31</v>
      </c>
      <c r="G8" s="7">
        <f>COUNTIF(學生資料!I:I,開課資料!F8)</f>
        <v>1</v>
      </c>
      <c r="H8" s="7" t="s">
        <v>57</v>
      </c>
      <c r="I8" s="12" t="s">
        <v>61</v>
      </c>
      <c r="P8" s="1"/>
    </row>
    <row r="9" spans="1:16" ht="20.25" thickTop="1" thickBot="1">
      <c r="A9" s="6" t="s">
        <v>48</v>
      </c>
      <c r="B9" s="7" t="s">
        <v>20</v>
      </c>
      <c r="C9" s="7" t="s">
        <v>19</v>
      </c>
      <c r="D9" s="7" t="s">
        <v>11</v>
      </c>
      <c r="E9" s="7">
        <v>2</v>
      </c>
      <c r="F9" s="7" t="s">
        <v>32</v>
      </c>
      <c r="G9" s="7">
        <f>COUNTIF(學生資料!I:I,開課資料!F9)</f>
        <v>1</v>
      </c>
      <c r="H9" s="7" t="s">
        <v>58</v>
      </c>
      <c r="I9" s="12" t="s">
        <v>61</v>
      </c>
      <c r="P9" s="1"/>
    </row>
    <row r="10" spans="1:16" ht="20.25" thickTop="1" thickBot="1">
      <c r="A10" s="6" t="s">
        <v>49</v>
      </c>
      <c r="B10" s="7" t="s">
        <v>17</v>
      </c>
      <c r="C10" s="7" t="s">
        <v>15</v>
      </c>
      <c r="D10" s="7" t="s">
        <v>11</v>
      </c>
      <c r="E10" s="7">
        <v>2</v>
      </c>
      <c r="F10" s="7" t="s">
        <v>33</v>
      </c>
      <c r="G10" s="7">
        <f>COUNTIF(學生資料!I:I,開課資料!F10)</f>
        <v>1</v>
      </c>
      <c r="H10" s="7" t="s">
        <v>59</v>
      </c>
      <c r="I10" s="12" t="s">
        <v>61</v>
      </c>
      <c r="P10" s="1"/>
    </row>
    <row r="11" spans="1:16" ht="20.25" thickTop="1" thickBot="1">
      <c r="A11" s="4" t="s">
        <v>50</v>
      </c>
      <c r="B11" s="5" t="s">
        <v>21</v>
      </c>
      <c r="C11" s="5" t="s">
        <v>14</v>
      </c>
      <c r="D11" s="5" t="s">
        <v>11</v>
      </c>
      <c r="E11" s="5">
        <v>1</v>
      </c>
      <c r="F11" s="5" t="s">
        <v>34</v>
      </c>
      <c r="G11" s="5">
        <f>COUNTIF(學生資料!I:I,開課資料!F11)</f>
        <v>1</v>
      </c>
      <c r="H11" s="5" t="s">
        <v>63</v>
      </c>
      <c r="I11" s="12" t="s">
        <v>61</v>
      </c>
      <c r="P11" s="1"/>
    </row>
    <row r="12" spans="1:16" ht="19.5" thickTop="1"/>
    <row r="17" spans="1:6">
      <c r="A17" s="2"/>
      <c r="F17" s="2" t="s">
        <v>38</v>
      </c>
    </row>
  </sheetData>
  <autoFilter ref="A1:I11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D1" workbookViewId="0">
      <selection activeCell="J23" sqref="J23"/>
    </sheetView>
  </sheetViews>
  <sheetFormatPr defaultRowHeight="18.75"/>
  <cols>
    <col min="1" max="2" width="9" style="1"/>
    <col min="3" max="3" width="0" style="1" hidden="1" customWidth="1"/>
    <col min="5" max="5" width="21.875" style="2" bestFit="1" customWidth="1"/>
    <col min="6" max="8" width="9" style="2"/>
    <col min="9" max="9" width="31.375" style="2" bestFit="1" customWidth="1"/>
    <col min="10" max="10" width="9.75" style="2" bestFit="1" customWidth="1"/>
    <col min="11" max="11" width="47.125" style="2" bestFit="1" customWidth="1"/>
    <col min="12" max="22" width="8.125" style="2" customWidth="1"/>
    <col min="23" max="23" width="7.5" style="2" customWidth="1"/>
    <col min="24" max="24" width="6" style="2" customWidth="1"/>
    <col min="25" max="26" width="10.25" style="2" customWidth="1"/>
    <col min="27" max="27" width="6" style="2" customWidth="1"/>
    <col min="28" max="32" width="8.125" style="2" customWidth="1"/>
    <col min="33" max="34" width="17.125" style="2" customWidth="1"/>
    <col min="35" max="35" width="6" style="2" customWidth="1"/>
    <col min="36" max="42" width="8.125" style="2" customWidth="1"/>
    <col min="43" max="43" width="11.625" style="2" bestFit="1" customWidth="1"/>
    <col min="44" max="44" width="6.25" style="2" customWidth="1"/>
    <col min="45" max="16384" width="9" style="2"/>
  </cols>
  <sheetData>
    <row r="1" spans="1:18">
      <c r="A1" s="1" t="s">
        <v>0</v>
      </c>
      <c r="B1" s="1" t="s">
        <v>1</v>
      </c>
      <c r="C1" s="1" t="s">
        <v>2</v>
      </c>
      <c r="D1" s="2" t="s">
        <v>39</v>
      </c>
      <c r="E1" s="2" t="s">
        <v>5</v>
      </c>
      <c r="F1" s="2" t="s">
        <v>3</v>
      </c>
      <c r="G1" s="2" t="s">
        <v>4</v>
      </c>
      <c r="H1" s="2" t="s">
        <v>6</v>
      </c>
      <c r="I1" s="2" t="s">
        <v>27</v>
      </c>
      <c r="J1" s="3" t="s">
        <v>42</v>
      </c>
      <c r="K1" s="3" t="s">
        <v>43</v>
      </c>
      <c r="R1" s="1"/>
    </row>
    <row r="2" spans="1:18">
      <c r="A2" s="1" t="s">
        <v>7</v>
      </c>
      <c r="B2" s="1" t="s">
        <v>8</v>
      </c>
      <c r="C2" s="1" t="s">
        <v>9</v>
      </c>
      <c r="D2" s="2" t="s">
        <v>40</v>
      </c>
      <c r="E2" s="2" t="s">
        <v>12</v>
      </c>
      <c r="F2" s="2" t="s">
        <v>10</v>
      </c>
      <c r="G2" s="2" t="s">
        <v>11</v>
      </c>
      <c r="H2" s="2">
        <v>2</v>
      </c>
      <c r="I2" s="2" t="s">
        <v>28</v>
      </c>
      <c r="J2" s="2" t="str">
        <f>VLOOKUP(I2,開課資料!F:I,3,FALSE)</f>
        <v>馮秀儀</v>
      </c>
      <c r="K2" s="2" t="str">
        <f>VLOOKUP(I2,開課資料!F:I,4,FALSE)</f>
        <v>自學班8/12教務處</v>
      </c>
      <c r="R2" s="1"/>
    </row>
    <row r="3" spans="1:18">
      <c r="A3" s="1" t="s">
        <v>7</v>
      </c>
      <c r="B3" s="1" t="s">
        <v>8</v>
      </c>
      <c r="C3" s="1" t="s">
        <v>9</v>
      </c>
      <c r="D3" s="2" t="s">
        <v>40</v>
      </c>
      <c r="E3" s="2" t="s">
        <v>12</v>
      </c>
      <c r="F3" s="2" t="s">
        <v>14</v>
      </c>
      <c r="G3" s="2" t="s">
        <v>11</v>
      </c>
      <c r="H3" s="2">
        <v>2</v>
      </c>
      <c r="I3" s="2" t="s">
        <v>29</v>
      </c>
      <c r="J3" s="2" t="str">
        <f>VLOOKUP(I3,開課資料!F:I,3,FALSE)</f>
        <v>馮秀儀</v>
      </c>
      <c r="K3" s="2" t="str">
        <f>VLOOKUP(I3,開課資料!F:I,4,FALSE)</f>
        <v>自學班8/12教務處</v>
      </c>
      <c r="R3" s="1"/>
    </row>
    <row r="4" spans="1:18">
      <c r="A4" s="1" t="s">
        <v>7</v>
      </c>
      <c r="B4" s="1" t="s">
        <v>8</v>
      </c>
      <c r="C4" s="1" t="s">
        <v>9</v>
      </c>
      <c r="D4" s="2" t="s">
        <v>40</v>
      </c>
      <c r="E4" s="2" t="s">
        <v>16</v>
      </c>
      <c r="F4" s="2" t="s">
        <v>15</v>
      </c>
      <c r="G4" s="2" t="s">
        <v>11</v>
      </c>
      <c r="H4" s="2">
        <v>3</v>
      </c>
      <c r="I4" s="2" t="s">
        <v>30</v>
      </c>
      <c r="J4" s="2" t="str">
        <f>VLOOKUP(I4,開課資料!F:I,3,FALSE)</f>
        <v>林羿君</v>
      </c>
      <c r="K4" s="2" t="str">
        <f>VLOOKUP(I4,開課資料!F:I,4,FALSE)</f>
        <v>自學班8/12教務處</v>
      </c>
      <c r="R4" s="1"/>
    </row>
    <row r="5" spans="1:18">
      <c r="A5" s="1" t="s">
        <v>7</v>
      </c>
      <c r="B5" s="1" t="s">
        <v>8</v>
      </c>
      <c r="C5" s="1" t="s">
        <v>9</v>
      </c>
      <c r="D5" s="2" t="s">
        <v>40</v>
      </c>
      <c r="E5" s="2" t="s">
        <v>16</v>
      </c>
      <c r="F5" s="2" t="s">
        <v>18</v>
      </c>
      <c r="G5" s="2" t="s">
        <v>11</v>
      </c>
      <c r="H5" s="2">
        <v>2</v>
      </c>
      <c r="I5" s="2" t="s">
        <v>31</v>
      </c>
      <c r="J5" s="2" t="str">
        <f>VLOOKUP(I5,開課資料!F:I,3,FALSE)</f>
        <v>林羿君</v>
      </c>
      <c r="K5" s="2" t="str">
        <f>VLOOKUP(I5,開課資料!F:I,4,FALSE)</f>
        <v>自學班8/12教務處</v>
      </c>
      <c r="R5" s="1"/>
    </row>
    <row r="6" spans="1:18">
      <c r="A6" s="1" t="s">
        <v>7</v>
      </c>
      <c r="B6" s="1" t="s">
        <v>8</v>
      </c>
      <c r="C6" s="1" t="s">
        <v>9</v>
      </c>
      <c r="D6" s="2" t="s">
        <v>40</v>
      </c>
      <c r="E6" s="2" t="s">
        <v>20</v>
      </c>
      <c r="F6" s="2" t="s">
        <v>19</v>
      </c>
      <c r="G6" s="2" t="s">
        <v>11</v>
      </c>
      <c r="H6" s="2">
        <v>2</v>
      </c>
      <c r="I6" s="2" t="s">
        <v>32</v>
      </c>
      <c r="J6" s="2" t="str">
        <f>VLOOKUP(I6,開課資料!F:I,3,FALSE)</f>
        <v>劉威志</v>
      </c>
      <c r="K6" s="2" t="str">
        <f>VLOOKUP(I6,開課資料!F:I,4,FALSE)</f>
        <v>自學班8/12教務處</v>
      </c>
      <c r="R6" s="1"/>
    </row>
    <row r="7" spans="1:18">
      <c r="A7" s="1" t="s">
        <v>7</v>
      </c>
      <c r="B7" s="1" t="s">
        <v>8</v>
      </c>
      <c r="C7" s="1" t="s">
        <v>9</v>
      </c>
      <c r="D7" s="2" t="s">
        <v>40</v>
      </c>
      <c r="E7" s="2" t="s">
        <v>17</v>
      </c>
      <c r="F7" s="2" t="s">
        <v>15</v>
      </c>
      <c r="G7" s="2" t="s">
        <v>11</v>
      </c>
      <c r="H7" s="2">
        <v>2</v>
      </c>
      <c r="I7" s="2" t="s">
        <v>33</v>
      </c>
      <c r="J7" s="2" t="str">
        <f>VLOOKUP(I7,開課資料!F:I,3,FALSE)</f>
        <v>李滙慈</v>
      </c>
      <c r="K7" s="2" t="str">
        <f>VLOOKUP(I7,開課資料!F:I,4,FALSE)</f>
        <v>自學班8/12教務處</v>
      </c>
      <c r="R7" s="1"/>
    </row>
    <row r="8" spans="1:18">
      <c r="A8" s="1" t="s">
        <v>7</v>
      </c>
      <c r="B8" s="1" t="s">
        <v>8</v>
      </c>
      <c r="C8" s="1" t="s">
        <v>9</v>
      </c>
      <c r="D8" s="2" t="s">
        <v>40</v>
      </c>
      <c r="E8" s="2" t="s">
        <v>21</v>
      </c>
      <c r="F8" s="2" t="s">
        <v>14</v>
      </c>
      <c r="G8" s="2" t="s">
        <v>11</v>
      </c>
      <c r="H8" s="2">
        <v>1</v>
      </c>
      <c r="I8" s="2" t="s">
        <v>34</v>
      </c>
      <c r="J8" s="2" t="str">
        <f>VLOOKUP(I8,開課資料!F:I,3,FALSE)</f>
        <v>許嫣甄</v>
      </c>
      <c r="K8" s="2" t="str">
        <f>VLOOKUP(I8,開課資料!F:I,4,FALSE)</f>
        <v>自學班8/12教務處</v>
      </c>
      <c r="R8" s="1"/>
    </row>
    <row r="9" spans="1:18">
      <c r="A9" s="1" t="s">
        <v>13</v>
      </c>
      <c r="B9" s="1" t="s">
        <v>22</v>
      </c>
      <c r="C9" s="1" t="s">
        <v>23</v>
      </c>
      <c r="D9" s="2" t="s">
        <v>41</v>
      </c>
      <c r="E9" s="2" t="s">
        <v>24</v>
      </c>
      <c r="F9" s="2" t="s">
        <v>14</v>
      </c>
      <c r="G9" s="2" t="s">
        <v>11</v>
      </c>
      <c r="H9" s="2">
        <v>2</v>
      </c>
      <c r="I9" s="2" t="s">
        <v>35</v>
      </c>
      <c r="J9" s="2" t="str">
        <f>VLOOKUP(I9,開課資料!F:I,3,FALSE)</f>
        <v>陳姵妏</v>
      </c>
      <c r="K9" s="2" t="str">
        <f>VLOOKUP(I9,開課資料!F:I,4,FALSE)</f>
        <v>自學班8/12教務處</v>
      </c>
      <c r="R9" s="1"/>
    </row>
    <row r="10" spans="1:18">
      <c r="A10" s="1" t="s">
        <v>13</v>
      </c>
      <c r="B10" s="1" t="s">
        <v>22</v>
      </c>
      <c r="C10" s="1" t="s">
        <v>23</v>
      </c>
      <c r="D10" s="2" t="s">
        <v>41</v>
      </c>
      <c r="E10" s="2" t="s">
        <v>12</v>
      </c>
      <c r="F10" s="2" t="s">
        <v>10</v>
      </c>
      <c r="G10" s="2" t="s">
        <v>11</v>
      </c>
      <c r="H10" s="2">
        <v>2</v>
      </c>
      <c r="I10" s="2" t="s">
        <v>28</v>
      </c>
      <c r="J10" s="2" t="str">
        <f>VLOOKUP(I10,開課資料!F:I,3,FALSE)</f>
        <v>馮秀儀</v>
      </c>
      <c r="K10" s="2" t="str">
        <f>VLOOKUP(I10,開課資料!F:I,4,FALSE)</f>
        <v>自學班8/12教務處</v>
      </c>
      <c r="R10" s="1"/>
    </row>
    <row r="11" spans="1:18">
      <c r="A11" s="1" t="s">
        <v>7</v>
      </c>
      <c r="B11" s="1" t="s">
        <v>8</v>
      </c>
      <c r="C11" s="1" t="s">
        <v>9</v>
      </c>
      <c r="D11" s="2" t="s">
        <v>40</v>
      </c>
      <c r="E11" s="2" t="s">
        <v>12</v>
      </c>
      <c r="F11" s="2" t="s">
        <v>25</v>
      </c>
      <c r="G11" s="2" t="s">
        <v>11</v>
      </c>
      <c r="H11" s="2">
        <v>2</v>
      </c>
      <c r="I11" s="2" t="s">
        <v>36</v>
      </c>
      <c r="J11" s="2" t="str">
        <f>VLOOKUP(I11,開課資料!F:I,3,FALSE)</f>
        <v>梁麗梅</v>
      </c>
      <c r="K11" s="2" t="str">
        <f>VLOOKUP(I11,開課資料!F:I,4,FALSE)</f>
        <v>自學班8/12教務處</v>
      </c>
      <c r="R11" s="1"/>
    </row>
    <row r="12" spans="1:18">
      <c r="A12" s="1" t="s">
        <v>7</v>
      </c>
      <c r="B12" s="1" t="s">
        <v>8</v>
      </c>
      <c r="C12" s="1" t="s">
        <v>9</v>
      </c>
      <c r="D12" s="2" t="s">
        <v>40</v>
      </c>
      <c r="E12" s="2" t="s">
        <v>26</v>
      </c>
      <c r="F12" s="2" t="s">
        <v>25</v>
      </c>
      <c r="G12" s="2" t="s">
        <v>11</v>
      </c>
      <c r="H12" s="2">
        <v>2</v>
      </c>
      <c r="I12" s="2" t="s">
        <v>37</v>
      </c>
      <c r="J12" s="2" t="str">
        <f>VLOOKUP(I12,開課資料!F:I,3,FALSE)</f>
        <v>梁麗梅</v>
      </c>
      <c r="K12" s="2" t="str">
        <f>VLOOKUP(I12,開課資料!F:I,4,FALSE)</f>
        <v>自學班8/12教務處</v>
      </c>
      <c r="R12" s="1"/>
    </row>
    <row r="13" spans="1:18">
      <c r="A13" s="1" t="s">
        <v>13</v>
      </c>
      <c r="B13" s="1" t="s">
        <v>22</v>
      </c>
      <c r="C13" s="1" t="s">
        <v>23</v>
      </c>
      <c r="D13" s="2" t="s">
        <v>41</v>
      </c>
      <c r="E13" s="2" t="s">
        <v>12</v>
      </c>
      <c r="F13" s="2" t="s">
        <v>25</v>
      </c>
      <c r="G13" s="2" t="s">
        <v>11</v>
      </c>
      <c r="H13" s="2">
        <v>2</v>
      </c>
      <c r="I13" s="2" t="s">
        <v>36</v>
      </c>
      <c r="J13" s="2" t="str">
        <f>VLOOKUP(I13,開課資料!F:I,3,FALSE)</f>
        <v>梁麗梅</v>
      </c>
      <c r="K13" s="2" t="str">
        <f>VLOOKUP(I13,開課資料!F:I,4,FALSE)</f>
        <v>自學班8/12教務處</v>
      </c>
      <c r="R13" s="1"/>
    </row>
    <row r="14" spans="1:18">
      <c r="D14" s="2"/>
      <c r="I14" s="2" t="s">
        <v>38</v>
      </c>
    </row>
  </sheetData>
  <autoFilter ref="A1:I613"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開課資料</vt:lpstr>
      <vt:lpstr>學生資料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THHS</dc:creator>
  <cp:lastModifiedBy>Windows 使用者</cp:lastModifiedBy>
  <dcterms:created xsi:type="dcterms:W3CDTF">2024-08-02T06:58:19Z</dcterms:created>
  <dcterms:modified xsi:type="dcterms:W3CDTF">2024-08-02T08:24:11Z</dcterms:modified>
</cp:coreProperties>
</file>